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60" windowWidth="12135" windowHeight="9345" activeTab="1"/>
  </bookViews>
  <sheets>
    <sheet name="Graf1" sheetId="3" r:id="rId1"/>
    <sheet name="Sestava" sheetId="1" r:id="rId2"/>
    <sheet name="Worksheet" sheetId="2" r:id="rId3"/>
  </sheets>
  <definedNames>
    <definedName name="_xlnm._FilterDatabase" localSheetId="1" hidden="1">Sestava!$A$4:$J$9</definedName>
  </definedNames>
  <calcPr calcId="145621"/>
</workbook>
</file>

<file path=xl/calcChain.xml><?xml version="1.0" encoding="utf-8"?>
<calcChain xmlns="http://schemas.openxmlformats.org/spreadsheetml/2006/main">
  <c r="I6" i="1" l="1"/>
  <c r="J6" i="1" s="1"/>
  <c r="I7" i="1"/>
  <c r="J7" i="1" s="1"/>
  <c r="I8" i="1"/>
  <c r="J8" i="1" s="1"/>
  <c r="I9" i="1"/>
  <c r="J9" i="1" s="1"/>
  <c r="I5" i="1"/>
  <c r="J5" i="1" s="1"/>
  <c r="I10" i="1" l="1"/>
  <c r="J10" i="1"/>
  <c r="F10" i="1"/>
  <c r="G10" i="1"/>
</calcChain>
</file>

<file path=xl/sharedStrings.xml><?xml version="1.0" encoding="utf-8"?>
<sst xmlns="http://schemas.openxmlformats.org/spreadsheetml/2006/main" count="44" uniqueCount="31">
  <si>
    <t>IN 2</t>
  </si>
  <si>
    <t>Kontaktní  zaměstnanci zadavatele ve věcech technických</t>
  </si>
  <si>
    <t>Počet hodin</t>
  </si>
  <si>
    <t>Předpokládaná doba realizace</t>
  </si>
  <si>
    <t>SOUČET:</t>
  </si>
  <si>
    <t>Celková cena v Kč bez DPH</t>
  </si>
  <si>
    <t xml:space="preserve">Název </t>
  </si>
  <si>
    <t>Celková cena v Kč včetně DPH 21%</t>
  </si>
  <si>
    <t>Jednotková cena v Kč bez DPH (hodinová sazba)</t>
  </si>
  <si>
    <t xml:space="preserve">"[VLOŽÍ ZHOTOVITEL]" </t>
  </si>
  <si>
    <t>Přdpokládaná hodnota zakázky v tis.Kč bez DPH</t>
  </si>
  <si>
    <t>--------------</t>
  </si>
  <si>
    <t>Příloha č. 1 k SOD - Rozpis nabídkové ceny</t>
  </si>
  <si>
    <t>ISPROFIN / ISPROFOND</t>
  </si>
  <si>
    <t xml:space="preserve">Rekonstrukce mostu km 26,231 trati Klatovy - Domažlice </t>
  </si>
  <si>
    <t>Rekonstrukce objektů pro přemístění HZS Č. Budějovice a provozní budova SŽDC</t>
  </si>
  <si>
    <t>Sanace skalních objektů v km 5,550 - 19,280 trati Železná Ruda - Plzeň</t>
  </si>
  <si>
    <t>Doplnění závor a rekonstrukce PZS na přejezdu P1679 v km 22,694 na trati Plzeň - Mladotice</t>
  </si>
  <si>
    <t>TOA POINT NRZO Turnov-město, Křivoklát</t>
  </si>
  <si>
    <t>07/2018 – 12/2018</t>
  </si>
  <si>
    <t>12/2018 – 12/2019</t>
  </si>
  <si>
    <t>11/2018 – 06/2019</t>
  </si>
  <si>
    <t>10/2018 – 08/2019 </t>
  </si>
  <si>
    <t>09/2018 – 06/2019</t>
  </si>
  <si>
    <t>Mgr. Leoš Forman (mobil: +420 601 124 417, e-mail: FormanL@szdc.cz)</t>
  </si>
  <si>
    <t>Ing. Jana Kasová (mobil: +420 727 927 687, e-mail: Kasova@szdc.cz)</t>
  </si>
  <si>
    <t>Ing. Tomáš Kratochvíl (tel.: +420 972 544 789, mobil: +420 725 994 038, e-mail: Kratochvil@szdc.cz)</t>
  </si>
  <si>
    <t>Ing. Pavel Prošek (tel.: +420 972 524 038, mobil: +420 725 761 477, e-mail: ProsekP@szdc.cz)</t>
  </si>
  <si>
    <t>327 351 4800 / 532 352 0037</t>
  </si>
  <si>
    <t>Koordinátor BOZP – SSZ – oblast IN 2 PLZEŇ stavební sezona 2018 ŘÍJEN</t>
  </si>
  <si>
    <t>Stanislava Křepelková (mobil: +420 727 876 473, e-mail: Krepelkova@szdc.cz)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</si>
</sst>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&quot;Kč&quot;"/>
  </numFmts>
  <fonts count="17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5"/>
      <color rgb="FF006BA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7" fillId="2" borderId="0"/>
    <xf numFmtId="0" fontId="1" fillId="2" borderId="0"/>
    <xf numFmtId="0" fontId="7" fillId="2" borderId="0"/>
  </cellStyleXfs>
  <cellXfs count="52"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5" fillId="2" borderId="0" xfId="0" applyFont="1" applyFill="1" applyAlignment="1"/>
    <xf numFmtId="0" fontId="0" fillId="0" borderId="0" xfId="0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165" fontId="4" fillId="2" borderId="0" xfId="0" applyNumberFormat="1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3" fontId="8" fillId="4" borderId="1" xfId="9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12" fillId="5" borderId="10" xfId="0" applyNumberFormat="1" applyFont="1" applyFill="1" applyBorder="1" applyAlignment="1">
      <alignment horizontal="center" vertical="center" wrapText="1"/>
    </xf>
    <xf numFmtId="2" fontId="13" fillId="5" borderId="10" xfId="0" applyNumberFormat="1" applyFont="1" applyFill="1" applyBorder="1" applyAlignment="1">
      <alignment horizontal="center" vertical="center" wrapText="1"/>
    </xf>
    <xf numFmtId="3" fontId="13" fillId="5" borderId="10" xfId="0" applyNumberFormat="1" applyFont="1" applyFill="1" applyBorder="1" applyAlignment="1">
      <alignment horizontal="center" vertical="center" wrapText="1"/>
    </xf>
    <xf numFmtId="1" fontId="13" fillId="5" borderId="10" xfId="0" applyNumberFormat="1" applyFont="1" applyFill="1" applyBorder="1" applyAlignment="1">
      <alignment horizontal="center" vertical="center" wrapText="1"/>
    </xf>
    <xf numFmtId="2" fontId="13" fillId="5" borderId="10" xfId="0" quotePrefix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3" borderId="7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3" fontId="15" fillId="4" borderId="1" xfId="9" applyNumberFormat="1" applyFont="1" applyFill="1" applyBorder="1" applyAlignment="1">
      <alignment horizontal="center" vertical="center"/>
    </xf>
    <xf numFmtId="3" fontId="16" fillId="4" borderId="1" xfId="9" applyNumberFormat="1" applyFont="1" applyFill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10" fillId="2" borderId="0" xfId="0" applyFont="1" applyFill="1" applyAlignment="1">
      <alignment horizontal="center" wrapText="1"/>
    </xf>
    <xf numFmtId="0" fontId="11" fillId="0" borderId="0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</cellXfs>
  <cellStyles count="11"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56864"/>
        <c:axId val="105974016"/>
      </c:barChart>
      <c:catAx>
        <c:axId val="105956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5974016"/>
        <c:crosses val="autoZero"/>
        <c:auto val="1"/>
        <c:lblAlgn val="ctr"/>
        <c:lblOffset val="100"/>
        <c:noMultiLvlLbl val="0"/>
      </c:catAx>
      <c:valAx>
        <c:axId val="10597401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05956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811" cy="599242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115" zoomScaleNormal="115" workbookViewId="0">
      <selection activeCell="A5" sqref="A5:A9"/>
    </sheetView>
  </sheetViews>
  <sheetFormatPr defaultRowHeight="12.75" x14ac:dyDescent="0.2"/>
  <cols>
    <col min="1" max="1" width="9.140625" style="11" customWidth="1"/>
    <col min="2" max="2" width="71.85546875" customWidth="1"/>
    <col min="3" max="3" width="34.140625" style="40" customWidth="1"/>
    <col min="4" max="4" width="29.28515625" style="23" customWidth="1"/>
    <col min="5" max="5" width="32.85546875" style="23" customWidth="1"/>
    <col min="6" max="6" width="29.5703125" customWidth="1"/>
    <col min="7" max="7" width="28.85546875" customWidth="1"/>
    <col min="8" max="8" width="28.85546875" style="24" customWidth="1"/>
    <col min="9" max="9" width="28.85546875" style="28" customWidth="1"/>
    <col min="10" max="10" width="21.7109375" style="20" customWidth="1"/>
    <col min="11" max="11" width="17.85546875" hidden="1" customWidth="1"/>
    <col min="12" max="12" width="9.140625" customWidth="1"/>
  </cols>
  <sheetData>
    <row r="1" spans="1:11" s="1" customFormat="1" ht="18" x14ac:dyDescent="0.25">
      <c r="A1" s="33"/>
      <c r="B1" s="32" t="s">
        <v>12</v>
      </c>
      <c r="C1" s="32"/>
      <c r="D1" s="23"/>
      <c r="E1" s="23"/>
      <c r="H1" s="24"/>
      <c r="I1" s="28"/>
      <c r="J1" s="20"/>
    </row>
    <row r="2" spans="1:11" s="1" customFormat="1" ht="39.75" customHeight="1" x14ac:dyDescent="0.3">
      <c r="A2" s="11"/>
      <c r="B2" s="32" t="s">
        <v>29</v>
      </c>
      <c r="C2" s="32"/>
      <c r="D2" s="2"/>
      <c r="E2" s="2"/>
      <c r="G2" s="49"/>
      <c r="H2" s="49"/>
      <c r="I2" s="49"/>
      <c r="J2" s="49"/>
    </row>
    <row r="3" spans="1:11" ht="9" customHeight="1" x14ac:dyDescent="0.2">
      <c r="B3" s="47"/>
      <c r="C3" s="47"/>
      <c r="D3" s="47"/>
      <c r="E3" s="47"/>
      <c r="F3" s="48"/>
      <c r="G3" s="48"/>
    </row>
    <row r="4" spans="1:11" ht="42.75" customHeight="1" x14ac:dyDescent="0.2">
      <c r="A4" s="16"/>
      <c r="B4" s="17" t="s">
        <v>6</v>
      </c>
      <c r="C4" s="41" t="s">
        <v>13</v>
      </c>
      <c r="D4" s="19" t="s">
        <v>1</v>
      </c>
      <c r="E4" s="26" t="s">
        <v>3</v>
      </c>
      <c r="F4" s="18" t="s">
        <v>10</v>
      </c>
      <c r="G4" s="22" t="s">
        <v>2</v>
      </c>
      <c r="H4" s="30" t="s">
        <v>8</v>
      </c>
      <c r="I4" s="19" t="s">
        <v>5</v>
      </c>
      <c r="J4" s="31" t="s">
        <v>7</v>
      </c>
    </row>
    <row r="5" spans="1:11" ht="41.25" customHeight="1" x14ac:dyDescent="0.2">
      <c r="A5" s="51" t="s">
        <v>0</v>
      </c>
      <c r="B5" s="45" t="s">
        <v>14</v>
      </c>
      <c r="C5" s="46">
        <v>3273214993</v>
      </c>
      <c r="D5" s="14" t="s">
        <v>27</v>
      </c>
      <c r="E5" s="43" t="s">
        <v>19</v>
      </c>
      <c r="F5" s="27">
        <v>90</v>
      </c>
      <c r="G5" s="27" t="s">
        <v>9</v>
      </c>
      <c r="H5" s="27" t="s">
        <v>9</v>
      </c>
      <c r="I5" s="27" t="e">
        <f>G5*H5</f>
        <v>#VALUE!</v>
      </c>
      <c r="J5" s="27" t="e">
        <f>I5*0.21+I5</f>
        <v>#VALUE!</v>
      </c>
      <c r="K5" s="15">
        <v>43344</v>
      </c>
    </row>
    <row r="6" spans="1:11" ht="38.25" customHeight="1" x14ac:dyDescent="0.2">
      <c r="A6" s="51" t="s">
        <v>0</v>
      </c>
      <c r="B6" s="13" t="s">
        <v>15</v>
      </c>
      <c r="C6" s="46">
        <v>5313520011</v>
      </c>
      <c r="D6" s="14" t="s">
        <v>26</v>
      </c>
      <c r="E6" s="43" t="s">
        <v>20</v>
      </c>
      <c r="F6" s="27">
        <v>345</v>
      </c>
      <c r="G6" s="27" t="s">
        <v>9</v>
      </c>
      <c r="H6" s="27" t="s">
        <v>9</v>
      </c>
      <c r="I6" s="27" t="e">
        <f t="shared" ref="I6:I9" si="0">G6*H6</f>
        <v>#VALUE!</v>
      </c>
      <c r="J6" s="27" t="e">
        <f t="shared" ref="J6:J9" si="1">I6*0.21+I6</f>
        <v>#VALUE!</v>
      </c>
      <c r="K6" s="15">
        <v>43371</v>
      </c>
    </row>
    <row r="7" spans="1:11" s="10" customFormat="1" ht="27.75" customHeight="1" x14ac:dyDescent="0.2">
      <c r="A7" s="51" t="s">
        <v>0</v>
      </c>
      <c r="B7" s="13" t="s">
        <v>16</v>
      </c>
      <c r="C7" s="46">
        <v>5323530003</v>
      </c>
      <c r="D7" s="14" t="s">
        <v>25</v>
      </c>
      <c r="E7" s="43" t="s">
        <v>21</v>
      </c>
      <c r="F7" s="27">
        <v>280</v>
      </c>
      <c r="G7" s="27" t="s">
        <v>9</v>
      </c>
      <c r="H7" s="27" t="s">
        <v>9</v>
      </c>
      <c r="I7" s="27" t="e">
        <f t="shared" si="0"/>
        <v>#VALUE!</v>
      </c>
      <c r="J7" s="27" t="e">
        <f t="shared" si="1"/>
        <v>#VALUE!</v>
      </c>
      <c r="K7" s="15">
        <v>43281</v>
      </c>
    </row>
    <row r="8" spans="1:11" s="10" customFormat="1" ht="40.5" customHeight="1" x14ac:dyDescent="0.2">
      <c r="A8" s="51" t="s">
        <v>0</v>
      </c>
      <c r="B8" s="42" t="s">
        <v>17</v>
      </c>
      <c r="C8" s="46" t="s">
        <v>28</v>
      </c>
      <c r="D8" s="14" t="s">
        <v>30</v>
      </c>
      <c r="E8" s="43" t="s">
        <v>22</v>
      </c>
      <c r="F8" s="44">
        <v>89</v>
      </c>
      <c r="G8" s="27" t="s">
        <v>9</v>
      </c>
      <c r="H8" s="27" t="s">
        <v>9</v>
      </c>
      <c r="I8" s="27" t="e">
        <f t="shared" si="0"/>
        <v>#VALUE!</v>
      </c>
      <c r="J8" s="27" t="e">
        <f t="shared" si="1"/>
        <v>#VALUE!</v>
      </c>
      <c r="K8" s="15">
        <v>43271</v>
      </c>
    </row>
    <row r="9" spans="1:11" s="10" customFormat="1" ht="41.25" customHeight="1" thickBot="1" x14ac:dyDescent="0.25">
      <c r="A9" s="51" t="s">
        <v>0</v>
      </c>
      <c r="B9" s="13" t="s">
        <v>18</v>
      </c>
      <c r="C9" s="46">
        <v>3273203000</v>
      </c>
      <c r="D9" s="14" t="s">
        <v>24</v>
      </c>
      <c r="E9" s="43" t="s">
        <v>23</v>
      </c>
      <c r="F9" s="27">
        <v>100</v>
      </c>
      <c r="G9" s="27" t="s">
        <v>9</v>
      </c>
      <c r="H9" s="27" t="s">
        <v>9</v>
      </c>
      <c r="I9" s="27" t="e">
        <f t="shared" si="0"/>
        <v>#VALUE!</v>
      </c>
      <c r="J9" s="27" t="e">
        <f t="shared" si="1"/>
        <v>#VALUE!</v>
      </c>
      <c r="K9" s="15">
        <v>43193</v>
      </c>
    </row>
    <row r="10" spans="1:11" s="7" customFormat="1" ht="20.25" customHeight="1" thickBot="1" x14ac:dyDescent="0.25">
      <c r="A10" s="34"/>
      <c r="B10" s="34"/>
      <c r="C10" s="34"/>
      <c r="D10" s="34"/>
      <c r="E10" s="35" t="s">
        <v>4</v>
      </c>
      <c r="F10" s="36">
        <f>F5+F6+F7+F8+F9</f>
        <v>904</v>
      </c>
      <c r="G10" s="36" t="e">
        <f>G5+G6+G7+G8+G9</f>
        <v>#VALUE!</v>
      </c>
      <c r="H10" s="39" t="s">
        <v>11</v>
      </c>
      <c r="I10" s="37" t="e">
        <f>I5+I6+I7+I8+I9</f>
        <v>#VALUE!</v>
      </c>
      <c r="J10" s="38" t="e">
        <f>J5+J6+J7+J8+J9</f>
        <v>#VALUE!</v>
      </c>
    </row>
    <row r="11" spans="1:11" s="7" customFormat="1" ht="20.25" customHeight="1" x14ac:dyDescent="0.2">
      <c r="A11" s="11"/>
      <c r="B11" s="50"/>
      <c r="C11" s="50"/>
      <c r="D11" s="50"/>
      <c r="E11" s="50"/>
      <c r="F11" s="50"/>
      <c r="G11" s="50"/>
      <c r="H11" s="25"/>
      <c r="I11" s="29"/>
      <c r="J11" s="21"/>
    </row>
    <row r="12" spans="1:11" s="7" customFormat="1" ht="20.25" customHeight="1" x14ac:dyDescent="0.2">
      <c r="A12" s="11"/>
      <c r="B12" s="4"/>
      <c r="C12" s="4"/>
      <c r="D12" s="4"/>
      <c r="E12" s="4"/>
      <c r="F12" s="8"/>
      <c r="G12" s="9"/>
      <c r="H12" s="9"/>
      <c r="I12" s="9"/>
      <c r="J12" s="9"/>
    </row>
    <row r="13" spans="1:11" s="3" customFormat="1" x14ac:dyDescent="0.2">
      <c r="A13" s="12"/>
      <c r="B13" s="4"/>
      <c r="C13" s="4"/>
      <c r="D13" s="4"/>
      <c r="E13" s="4"/>
      <c r="F13" s="5"/>
      <c r="G13" s="6"/>
      <c r="H13" s="6"/>
      <c r="I13" s="6"/>
      <c r="J13" s="6"/>
    </row>
    <row r="14" spans="1:11" x14ac:dyDescent="0.2">
      <c r="B14" s="7"/>
    </row>
    <row r="16" spans="1:11" ht="9.75" customHeight="1" x14ac:dyDescent="0.2"/>
    <row r="18" ht="9" customHeight="1" x14ac:dyDescent="0.2"/>
  </sheetData>
  <sheetProtection formatCells="0" formatColumns="0" formatRows="0" insertColumns="0" insertRows="0" insertHyperlinks="0" deleteColumns="0" deleteRows="0" sort="0" autoFilter="0" pivotTables="0"/>
  <autoFilter ref="A4:J9"/>
  <sortState ref="A5:K10">
    <sortCondition ref="G5:G58"/>
  </sortState>
  <mergeCells count="3">
    <mergeCell ref="B3:G3"/>
    <mergeCell ref="G2:J2"/>
    <mergeCell ref="B11:G11"/>
  </mergeCells>
  <pageMargins left="0.25" right="0.25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9" sqref="B49"/>
    </sheetView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1</vt:i4>
      </vt:variant>
    </vt:vector>
  </HeadingPairs>
  <TitlesOfParts>
    <vt:vector size="3" baseType="lpstr">
      <vt:lpstr>Sestava</vt:lpstr>
      <vt:lpstr>Worksheet</vt:lpstr>
      <vt:lpstr>Graf1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Baudis Martin, Bc.</cp:lastModifiedBy>
  <cp:lastPrinted>2018-09-26T10:05:15Z</cp:lastPrinted>
  <dcterms:created xsi:type="dcterms:W3CDTF">2018-05-30T07:53:01Z</dcterms:created>
  <dcterms:modified xsi:type="dcterms:W3CDTF">2018-09-27T10:16:50Z</dcterms:modified>
</cp:coreProperties>
</file>